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/>
  <xr:revisionPtr revIDLastSave="0" documentId="13_ncr:1_{A32C6924-BF36-49F1-BE5A-6B91F2C3AD05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業務棚卸し一覧" sheetId="1" r:id="rId1"/>
    <sheet name="集計サマリー" sheetId="2" r:id="rId2"/>
    <sheet name="使い方ガイド" sheetId="3" r:id="rId3"/>
  </sheets>
  <definedNames>
    <definedName name="_xlnm._FilterDatabase" localSheetId="0" hidden="1">業務棚卸し一覧!$A$4:$K$54</definedName>
    <definedName name="_xlnm.Print_Titles" localSheetId="0">業務棚卸し一覧!$1:$4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2" i="2" l="1"/>
  <c r="E11" i="2"/>
  <c r="D11" i="2"/>
  <c r="C11" i="2"/>
  <c r="B11" i="2"/>
  <c r="E10" i="2"/>
  <c r="D10" i="2"/>
  <c r="C10" i="2"/>
  <c r="B10" i="2"/>
  <c r="E9" i="2"/>
  <c r="D9" i="2"/>
  <c r="C9" i="2"/>
  <c r="B9" i="2"/>
  <c r="E8" i="2"/>
  <c r="D8" i="2"/>
  <c r="C8" i="2"/>
  <c r="B8" i="2"/>
  <c r="E7" i="2"/>
  <c r="D7" i="2"/>
  <c r="C7" i="2"/>
  <c r="B7" i="2"/>
  <c r="E6" i="2"/>
  <c r="D6" i="2"/>
  <c r="C6" i="2"/>
  <c r="B6" i="2"/>
  <c r="E5" i="2"/>
  <c r="D5" i="2"/>
  <c r="C5" i="2"/>
  <c r="B5" i="2"/>
  <c r="E4" i="2"/>
  <c r="D4" i="2"/>
  <c r="D12" i="2" s="1"/>
  <c r="C4" i="2"/>
  <c r="C12" i="2" s="1"/>
  <c r="B4" i="2"/>
  <c r="B12" i="2" s="1"/>
</calcChain>
</file>

<file path=xl/sharedStrings.xml><?xml version="1.0" encoding="utf-8"?>
<sst xmlns="http://schemas.openxmlformats.org/spreadsheetml/2006/main" count="142" uniqueCount="86">
  <si>
    <t>情シス業務棚卸しシート</t>
  </si>
  <si>
    <t>No.</t>
  </si>
  <si>
    <t>業務カテゴリ</t>
  </si>
  <si>
    <t>業務名</t>
  </si>
  <si>
    <t>業務内容の詳細</t>
  </si>
  <si>
    <t>発生頻度</t>
  </si>
  <si>
    <t>現在の担当者</t>
  </si>
  <si>
    <t>月間合計時間</t>
  </si>
  <si>
    <t>難易度</t>
  </si>
  <si>
    <t>外注適性</t>
  </si>
  <si>
    <t>備考</t>
  </si>
  <si>
    <t>ヘルプデスク</t>
  </si>
  <si>
    <t>日次</t>
  </si>
  <si>
    <t>山田</t>
  </si>
  <si>
    <t>低</t>
  </si>
  <si>
    <t>◎ 外注推奨</t>
  </si>
  <si>
    <t>入退社時のアカウント管理</t>
  </si>
  <si>
    <t>都度</t>
  </si>
  <si>
    <t>セキュリティ</t>
  </si>
  <si>
    <t>セキュリティアラート確認</t>
  </si>
  <si>
    <t>中</t>
  </si>
  <si>
    <t>月次</t>
  </si>
  <si>
    <t>○ 外注可</t>
  </si>
  <si>
    <t>資産台帳の更新、棚卸し</t>
  </si>
  <si>
    <t>契約更新日の管理、利用状況の確認、コスト最適化</t>
  </si>
  <si>
    <t>社長</t>
  </si>
  <si>
    <t>高</t>
  </si>
  <si>
    <t>△ 要相談</t>
  </si>
  <si>
    <t>経営判断が必要</t>
  </si>
  <si>
    <t>要件定義、比較検討、トライアル、導入作業</t>
  </si>
  <si>
    <t>インフラ</t>
  </si>
  <si>
    <t>ネットワーク管理</t>
  </si>
  <si>
    <t>バックアップの監視・復元テスト</t>
  </si>
  <si>
    <t>バックアップ正常稼働の確認、四半期ごとの復元テスト</t>
  </si>
  <si>
    <t>週次</t>
  </si>
  <si>
    <t>業務棚卸し集計サマリー</t>
  </si>
  <si>
    <t>カテゴリ</t>
  </si>
  <si>
    <t>業務数</t>
  </si>
  <si>
    <t>外注推奨の業務数</t>
  </si>
  <si>
    <t>外注で削減可能な時間</t>
  </si>
  <si>
    <t>アカウント管理</t>
  </si>
  <si>
    <t>その他</t>
  </si>
  <si>
    <t>合計</t>
  </si>
  <si>
    <t>情シス業務棚卸しシート ― 使い方ガイド</t>
  </si>
  <si>
    <t>■ 使い方</t>
  </si>
  <si>
    <t>Step 1</t>
  </si>
  <si>
    <t>Step 2</t>
  </si>
  <si>
    <t>各業務の発生頻度、所要時間、難易度を記入します。</t>
  </si>
  <si>
    <t>Step 3</t>
  </si>
  <si>
    <t>Step 4</t>
  </si>
  <si>
    <t>「集計サマリー」シートで、カテゴリ別の業務量と外注推奨業務を確認します。</t>
  </si>
  <si>
    <t>Step 5</t>
  </si>
  <si>
    <t>外注推奨（◎）の業務を中心に、アウトソーシング先に提案を依頼します。</t>
  </si>
  <si>
    <t>■ 外注適性の判断基準</t>
  </si>
  <si>
    <t>定型的で発生頻度が高い業務。ヘルプデスク、アカウント管理、パッチ管理など。</t>
  </si>
  <si>
    <t>機密性が高く外部に委託できない業務。給与計算システムの管理など。</t>
  </si>
  <si>
    <t>自社のIT業務を一覧化し、「自社対応」「外注すべき」を判断するためのテンプレートです。</t>
  </si>
  <si>
    <t>所要時間/回</t>
  </si>
  <si>
    <t>社員からのIT問い合わせ対応</t>
  </si>
  <si>
    <t>PCトラブル、パスワードリセット、アプリ操作方法の案内等</t>
  </si>
  <si>
    <t>0.5時間</t>
  </si>
  <si>
    <t>10時間</t>
  </si>
  <si>
    <t>月間約20件</t>
  </si>
  <si>
    <t>M365アカウント作成/削除、SaaSアカウント発行/停止、PC準備</t>
  </si>
  <si>
    <t>1時間</t>
  </si>
  <si>
    <t>3時間</t>
  </si>
  <si>
    <t>月平均3名</t>
  </si>
  <si>
    <t>Defender/EDRのアラート確認、対応要否の判断</t>
  </si>
  <si>
    <t>OS・ソフトウェアのパッチ管理</t>
  </si>
  <si>
    <t>Windows Update、各種アプリの更新管理</t>
  </si>
  <si>
    <t>IT資産管理</t>
  </si>
  <si>
    <t>PC・端末の台帳管理</t>
  </si>
  <si>
    <t>2時間</t>
  </si>
  <si>
    <t>SaaSライセンスの管理</t>
  </si>
  <si>
    <t>IT戦略</t>
  </si>
  <si>
    <t>IT予算の策定・管理</t>
  </si>
  <si>
    <t>年間IT予算の策定、月次の実績管理</t>
  </si>
  <si>
    <t>新規SaaS/ツールの選定・導入</t>
  </si>
  <si>
    <t>5時間</t>
  </si>
  <si>
    <t>ルーター/Wi-Fi/VPNの設定・障害対応</t>
  </si>
  <si>
    <t>「業務棚卸し一覧」シートに、自社で行っているIT業務をすべて記入します。</t>
  </si>
  <si>
    <t>「外注適性」を判断し、◎/○/△/×を選択します。</t>
  </si>
  <si>
    <t>外注可能だが、社内の状況把握が一部必要な業務。IT資産管理、SaaS管理など。</t>
  </si>
  <si>
    <t>経営判断やビジネス要件の理解が必要な業務。IT戦略、新規ツール選定など。</t>
  </si>
  <si>
    <t>× 自社対応</t>
  </si>
  <si>
    <t>M365運用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</si>
</sst>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"/>
    </font>
    <font>
      <b/>
      <sz val="14"/>
      <color rgb="FF0C2D48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9"/>
      <color rgb="FF374151"/>
      <name val="游ゴシック"/>
      <family val="3"/>
      <charset val="128"/>
    </font>
    <font>
      <b/>
      <sz val="10"/>
      <color rgb="FFFFFFFF"/>
      <name val="游ゴシック"/>
      <family val="3"/>
      <charset val="128"/>
    </font>
    <font>
      <sz val="10"/>
      <color rgb="FF374151"/>
      <name val="游ゴシック"/>
      <family val="3"/>
      <charset val="128"/>
    </font>
    <font>
      <sz val="6"/>
      <name val="ＭＳ Ｐゴシック"/>
      <family val="3"/>
      <charset val="128"/>
    </font>
    <font>
      <b/>
      <sz val="12"/>
      <color rgb="FF0C2D48"/>
      <name val="游ゴシック"/>
      <family val="3"/>
      <charset val="128"/>
    </font>
    <font>
      <b/>
      <sz val="10"/>
      <color rgb="FF374151"/>
      <name val="游ゴシック"/>
      <family val="3"/>
      <charset val="128"/>
    </font>
    <font>
      <b/>
      <sz val="10"/>
      <color rgb="FF0C2D48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C2D48"/>
        <bgColor rgb="FF003300"/>
      </patternFill>
    </fill>
    <fill>
      <patternFill patternType="solid">
        <fgColor rgb="FFFFFFFF"/>
        <bgColor rgb="FFF9FAFB"/>
      </patternFill>
    </fill>
    <fill>
      <patternFill patternType="solid">
        <fgColor rgb="FFF9FAFB"/>
        <bgColor rgb="FFFFFFFF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7" fillId="0" borderId="0" xfId="0" applyFont="1"/>
    <xf numFmtId="0" fontId="8" fillId="0" borderId="0" xfId="0" applyFont="1"/>
    <xf numFmtId="0" fontId="5" fillId="0" borderId="0" xfId="0" applyFont="1"/>
    <xf numFmtId="0" fontId="9" fillId="0" borderId="0" xfId="0" applyFont="1"/>
    <xf numFmtId="0" fontId="9" fillId="0" borderId="1" xfId="0" applyFont="1" applyBorder="1"/>
    <xf numFmtId="0" fontId="1" fillId="0" borderId="0" xfId="0" applyFont="1"/>
    <xf numFmtId="0" fontId="3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891B2"/>
      <rgbColor rgb="FFC0C0C0"/>
      <rgbColor rgb="FF808080"/>
      <rgbColor rgb="FF9999FF"/>
      <rgbColor rgb="FF993366"/>
      <rgbColor rgb="FFF9FAFB"/>
      <rgbColor rgb="FFE5E7EB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4A3B8"/>
      <rgbColor rgb="FF0C2D48"/>
      <rgbColor rgb="FF339966"/>
      <rgbColor rgb="FF003300"/>
      <rgbColor rgb="FF333300"/>
      <rgbColor rgb="FF993300"/>
      <rgbColor rgb="FF993366"/>
      <rgbColor rgb="FF333399"/>
      <rgbColor rgb="FF37415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C2D48"/>
    <pageSetUpPr fitToPage="1"/>
  </sheetPr>
  <dimension ref="A1:K54"/>
  <sheetViews>
    <sheetView tabSelected="1" zoomScaleNormal="100" workbookViewId="0">
      <pane xSplit="3" ySplit="4" topLeftCell="D5" activePane="bottomRight" state="frozen"/>
      <selection sqref="A1:K1"/>
      <selection pane="topRight" sqref="A1:K1"/>
      <selection pane="bottomLeft" sqref="A1:K1"/>
      <selection pane="bottomRight" sqref="A1:K1"/>
    </sheetView>
  </sheetViews>
  <sheetFormatPr defaultColWidth="8.7109375" defaultRowHeight="18.75" x14ac:dyDescent="0.4"/>
  <cols>
    <col min="1" max="1" width="6" style="1" customWidth="1"/>
    <col min="2" max="2" width="16" style="1" customWidth="1"/>
    <col min="3" max="3" width="22" style="1" customWidth="1"/>
    <col min="4" max="4" width="36" style="1" customWidth="1"/>
    <col min="5" max="5" width="12" style="1" customWidth="1"/>
    <col min="6" max="6" width="14" style="1" customWidth="1"/>
    <col min="7" max="8" width="12" style="1" customWidth="1"/>
    <col min="9" max="10" width="10" style="1" customWidth="1"/>
    <col min="11" max="11" width="20" style="1" customWidth="1"/>
    <col min="12" max="16384" width="8.7109375" style="1"/>
  </cols>
  <sheetData>
    <row r="1" spans="1:11" ht="24" x14ac:dyDescent="0.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x14ac:dyDescent="0.4">
      <c r="A2" s="11" t="s">
        <v>56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4" spans="1:11" x14ac:dyDescent="0.4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57</v>
      </c>
      <c r="H4" s="2" t="s">
        <v>7</v>
      </c>
      <c r="I4" s="2" t="s">
        <v>8</v>
      </c>
      <c r="J4" s="2" t="s">
        <v>9</v>
      </c>
      <c r="K4" s="2" t="s">
        <v>10</v>
      </c>
    </row>
    <row r="5" spans="1:11" ht="33" x14ac:dyDescent="0.4">
      <c r="A5" s="3">
        <v>1</v>
      </c>
      <c r="B5" s="3" t="s">
        <v>11</v>
      </c>
      <c r="C5" s="3" t="s">
        <v>58</v>
      </c>
      <c r="D5" s="3" t="s">
        <v>59</v>
      </c>
      <c r="E5" s="3" t="s">
        <v>12</v>
      </c>
      <c r="F5" s="3" t="s">
        <v>13</v>
      </c>
      <c r="G5" s="3" t="s">
        <v>60</v>
      </c>
      <c r="H5" s="3" t="s">
        <v>61</v>
      </c>
      <c r="I5" s="3" t="s">
        <v>14</v>
      </c>
      <c r="J5" s="3" t="s">
        <v>15</v>
      </c>
      <c r="K5" s="3" t="s">
        <v>62</v>
      </c>
    </row>
    <row r="6" spans="1:11" ht="33" x14ac:dyDescent="0.4">
      <c r="A6" s="4">
        <v>2</v>
      </c>
      <c r="B6" s="4" t="s">
        <v>11</v>
      </c>
      <c r="C6" s="4" t="s">
        <v>16</v>
      </c>
      <c r="D6" s="4" t="s">
        <v>63</v>
      </c>
      <c r="E6" s="4" t="s">
        <v>17</v>
      </c>
      <c r="F6" s="4" t="s">
        <v>13</v>
      </c>
      <c r="G6" s="4" t="s">
        <v>64</v>
      </c>
      <c r="H6" s="4" t="s">
        <v>65</v>
      </c>
      <c r="I6" s="4" t="s">
        <v>14</v>
      </c>
      <c r="J6" s="4" t="s">
        <v>15</v>
      </c>
      <c r="K6" s="4" t="s">
        <v>66</v>
      </c>
    </row>
    <row r="7" spans="1:11" ht="33" x14ac:dyDescent="0.4">
      <c r="A7" s="3">
        <v>3</v>
      </c>
      <c r="B7" s="3" t="s">
        <v>18</v>
      </c>
      <c r="C7" s="3" t="s">
        <v>19</v>
      </c>
      <c r="D7" s="3" t="s">
        <v>67</v>
      </c>
      <c r="E7" s="3" t="s">
        <v>12</v>
      </c>
      <c r="F7" s="3" t="s">
        <v>13</v>
      </c>
      <c r="G7" s="3" t="s">
        <v>60</v>
      </c>
      <c r="H7" s="3" t="s">
        <v>61</v>
      </c>
      <c r="I7" s="3" t="s">
        <v>20</v>
      </c>
      <c r="J7" s="3" t="s">
        <v>15</v>
      </c>
      <c r="K7" s="3"/>
    </row>
    <row r="8" spans="1:11" ht="33" x14ac:dyDescent="0.4">
      <c r="A8" s="4">
        <v>4</v>
      </c>
      <c r="B8" s="4" t="s">
        <v>18</v>
      </c>
      <c r="C8" s="4" t="s">
        <v>68</v>
      </c>
      <c r="D8" s="4" t="s">
        <v>69</v>
      </c>
      <c r="E8" s="4" t="s">
        <v>21</v>
      </c>
      <c r="F8" s="4" t="s">
        <v>13</v>
      </c>
      <c r="G8" s="4" t="s">
        <v>65</v>
      </c>
      <c r="H8" s="4" t="s">
        <v>65</v>
      </c>
      <c r="I8" s="4" t="s">
        <v>20</v>
      </c>
      <c r="J8" s="4" t="s">
        <v>22</v>
      </c>
      <c r="K8" s="4"/>
    </row>
    <row r="9" spans="1:11" x14ac:dyDescent="0.4">
      <c r="A9" s="3">
        <v>5</v>
      </c>
      <c r="B9" s="3" t="s">
        <v>70</v>
      </c>
      <c r="C9" s="3" t="s">
        <v>71</v>
      </c>
      <c r="D9" s="3" t="s">
        <v>23</v>
      </c>
      <c r="E9" s="3" t="s">
        <v>21</v>
      </c>
      <c r="F9" s="3" t="s">
        <v>13</v>
      </c>
      <c r="G9" s="3" t="s">
        <v>72</v>
      </c>
      <c r="H9" s="3" t="s">
        <v>72</v>
      </c>
      <c r="I9" s="3" t="s">
        <v>14</v>
      </c>
      <c r="J9" s="3" t="s">
        <v>22</v>
      </c>
      <c r="K9" s="3"/>
    </row>
    <row r="10" spans="1:11" ht="33" x14ac:dyDescent="0.4">
      <c r="A10" s="4">
        <v>6</v>
      </c>
      <c r="B10" s="4" t="s">
        <v>70</v>
      </c>
      <c r="C10" s="4" t="s">
        <v>73</v>
      </c>
      <c r="D10" s="4" t="s">
        <v>24</v>
      </c>
      <c r="E10" s="4" t="s">
        <v>21</v>
      </c>
      <c r="F10" s="4" t="s">
        <v>13</v>
      </c>
      <c r="G10" s="4" t="s">
        <v>72</v>
      </c>
      <c r="H10" s="4" t="s">
        <v>72</v>
      </c>
      <c r="I10" s="4" t="s">
        <v>20</v>
      </c>
      <c r="J10" s="4" t="s">
        <v>22</v>
      </c>
      <c r="K10" s="4"/>
    </row>
    <row r="11" spans="1:11" x14ac:dyDescent="0.4">
      <c r="A11" s="3">
        <v>7</v>
      </c>
      <c r="B11" s="3" t="s">
        <v>74</v>
      </c>
      <c r="C11" s="3" t="s">
        <v>75</v>
      </c>
      <c r="D11" s="3" t="s">
        <v>76</v>
      </c>
      <c r="E11" s="3" t="s">
        <v>21</v>
      </c>
      <c r="F11" s="3" t="s">
        <v>25</v>
      </c>
      <c r="G11" s="3" t="s">
        <v>65</v>
      </c>
      <c r="H11" s="3" t="s">
        <v>65</v>
      </c>
      <c r="I11" s="3" t="s">
        <v>26</v>
      </c>
      <c r="J11" s="3" t="s">
        <v>27</v>
      </c>
      <c r="K11" s="3" t="s">
        <v>28</v>
      </c>
    </row>
    <row r="12" spans="1:11" ht="33" x14ac:dyDescent="0.4">
      <c r="A12" s="4">
        <v>8</v>
      </c>
      <c r="B12" s="4" t="s">
        <v>74</v>
      </c>
      <c r="C12" s="4" t="s">
        <v>77</v>
      </c>
      <c r="D12" s="4" t="s">
        <v>29</v>
      </c>
      <c r="E12" s="4" t="s">
        <v>17</v>
      </c>
      <c r="F12" s="4" t="s">
        <v>13</v>
      </c>
      <c r="G12" s="4" t="s">
        <v>61</v>
      </c>
      <c r="H12" s="4" t="s">
        <v>78</v>
      </c>
      <c r="I12" s="4" t="s">
        <v>26</v>
      </c>
      <c r="J12" s="4" t="s">
        <v>27</v>
      </c>
      <c r="K12" s="4"/>
    </row>
    <row r="13" spans="1:11" x14ac:dyDescent="0.4">
      <c r="A13" s="3">
        <v>9</v>
      </c>
      <c r="B13" s="3" t="s">
        <v>30</v>
      </c>
      <c r="C13" s="3" t="s">
        <v>31</v>
      </c>
      <c r="D13" s="3" t="s">
        <v>79</v>
      </c>
      <c r="E13" s="3" t="s">
        <v>17</v>
      </c>
      <c r="F13" s="3" t="s">
        <v>13</v>
      </c>
      <c r="G13" s="3" t="s">
        <v>64</v>
      </c>
      <c r="H13" s="3" t="s">
        <v>72</v>
      </c>
      <c r="I13" s="3" t="s">
        <v>20</v>
      </c>
      <c r="J13" s="3" t="s">
        <v>22</v>
      </c>
      <c r="K13" s="3"/>
    </row>
    <row r="14" spans="1:11" ht="33" x14ac:dyDescent="0.4">
      <c r="A14" s="4">
        <v>10</v>
      </c>
      <c r="B14" s="4" t="s">
        <v>30</v>
      </c>
      <c r="C14" s="4" t="s">
        <v>32</v>
      </c>
      <c r="D14" s="4" t="s">
        <v>33</v>
      </c>
      <c r="E14" s="4" t="s">
        <v>34</v>
      </c>
      <c r="F14" s="4" t="s">
        <v>13</v>
      </c>
      <c r="G14" s="4" t="s">
        <v>60</v>
      </c>
      <c r="H14" s="4" t="s">
        <v>72</v>
      </c>
      <c r="I14" s="4" t="s">
        <v>20</v>
      </c>
      <c r="J14" s="4" t="s">
        <v>15</v>
      </c>
      <c r="K14" s="4"/>
    </row>
    <row r="15" spans="1:11" x14ac:dyDescent="0.4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x14ac:dyDescent="0.4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 x14ac:dyDescent="0.4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4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 x14ac:dyDescent="0.4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 x14ac:dyDescent="0.4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</row>
    <row r="21" spans="1:11" x14ac:dyDescent="0.4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 x14ac:dyDescent="0.4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1" x14ac:dyDescent="0.4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1" x14ac:dyDescent="0.4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1" x14ac:dyDescent="0.4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x14ac:dyDescent="0.4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1" x14ac:dyDescent="0.4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1" x14ac:dyDescent="0.4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1" x14ac:dyDescent="0.4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1" x14ac:dyDescent="0.4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1:11" x14ac:dyDescent="0.4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11" x14ac:dyDescent="0.4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1:11" x14ac:dyDescent="0.4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1" x14ac:dyDescent="0.4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4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1:11" x14ac:dyDescent="0.4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4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1:11" x14ac:dyDescent="0.4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 x14ac:dyDescent="0.4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1:11" x14ac:dyDescent="0.4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x14ac:dyDescent="0.4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1:11" x14ac:dyDescent="0.4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x14ac:dyDescent="0.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11" x14ac:dyDescent="0.4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x14ac:dyDescent="0.4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11" x14ac:dyDescent="0.4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x14ac:dyDescent="0.4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4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x14ac:dyDescent="0.4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4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x14ac:dyDescent="0.4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4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x14ac:dyDescent="0.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</sheetData>
  <autoFilter ref="A4:K54" xr:uid="{00000000-0009-0000-0000-000000000000}"/>
  <mergeCells count="2">
    <mergeCell ref="A1:K1"/>
    <mergeCell ref="A2:K2"/>
  </mergeCells>
  <phoneticPr fontId="6"/>
  <dataValidations count="4">
    <dataValidation type="list" allowBlank="1" sqref="B5:B54" xr:uid="{00000000-0002-0000-0000-000000000000}">
      <formula1>"ヘルプデスク,セキュリティ,IT資産管理,アカウント管理,インフラ,IT戦略,M365運用,その他"</formula1>
      <formula2>0</formula2>
    </dataValidation>
    <dataValidation type="list" allowBlank="1" sqref="E5:E54" xr:uid="{00000000-0002-0000-0000-000001000000}">
      <formula1>"日次,週次,月次,四半期,年次,都度"</formula1>
      <formula2>0</formula2>
    </dataValidation>
    <dataValidation type="list" allowBlank="1" sqref="I5:I54" xr:uid="{00000000-0002-0000-0000-000002000000}">
      <formula1>"低,中,高"</formula1>
      <formula2>0</formula2>
    </dataValidation>
    <dataValidation type="list" allowBlank="1" sqref="J5:J54" xr:uid="{00000000-0002-0000-0000-000003000000}">
      <formula1>"◎ 外注推奨,○ 外注可,△ 要相談,× 自社対応"</formula1>
      <formula2>0</formula2>
    </dataValidation>
  </dataValidations>
  <pageMargins left="0.74803149606299213" right="0.74803149606299213" top="0.98425196850393704" bottom="0.98425196850393704" header="0.51181102362204722" footer="0.51181102362204722"/>
  <pageSetup paperSize="9" scale="75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891B2"/>
  </sheetPr>
  <dimension ref="A1:E12"/>
  <sheetViews>
    <sheetView zoomScaleNormal="100" workbookViewId="0">
      <selection activeCell="D17" sqref="D17"/>
    </sheetView>
  </sheetViews>
  <sheetFormatPr defaultColWidth="8.7109375" defaultRowHeight="18.75" x14ac:dyDescent="0.4"/>
  <cols>
    <col min="1" max="1" width="18" style="1" customWidth="1"/>
    <col min="2" max="2" width="10" style="1" customWidth="1"/>
    <col min="3" max="3" width="14" style="1" customWidth="1"/>
    <col min="4" max="4" width="16" style="1" customWidth="1"/>
    <col min="5" max="5" width="18" style="1" customWidth="1"/>
    <col min="6" max="16384" width="8.7109375" style="1"/>
  </cols>
  <sheetData>
    <row r="1" spans="1:5" ht="24" x14ac:dyDescent="0.5">
      <c r="A1" s="10" t="s">
        <v>35</v>
      </c>
      <c r="B1" s="10"/>
      <c r="C1" s="10"/>
      <c r="D1" s="10"/>
      <c r="E1" s="10"/>
    </row>
    <row r="3" spans="1:5" ht="33" x14ac:dyDescent="0.4">
      <c r="A3" s="2" t="s">
        <v>36</v>
      </c>
      <c r="B3" s="2" t="s">
        <v>37</v>
      </c>
      <c r="C3" s="2" t="s">
        <v>7</v>
      </c>
      <c r="D3" s="2" t="s">
        <v>38</v>
      </c>
      <c r="E3" s="2" t="s">
        <v>39</v>
      </c>
    </row>
    <row r="4" spans="1:5" x14ac:dyDescent="0.4">
      <c r="A4" s="3" t="s">
        <v>11</v>
      </c>
      <c r="B4" s="3">
        <f>COUNTIF(業務棚卸し一覧!B5:B54,A4)</f>
        <v>2</v>
      </c>
      <c r="C4" s="3">
        <f>SUMPRODUCT((業務棚卸し一覧!B5:B54=A4)*1,業務棚卸し一覧!H5:H54)</f>
        <v>0</v>
      </c>
      <c r="D4" s="3">
        <f>COUNTIFS(業務棚卸し一覧!B5:B54,A4,業務棚卸し一覧!J5:J54,"◎ 外注推奨")</f>
        <v>2</v>
      </c>
      <c r="E4" s="3">
        <f>SUMPRODUCT((業務棚卸し一覧!B5:B54=A4)*(業務棚卸し一覧!J5:J54="◎ 外注推奨")*1,業務棚卸し一覧!H5:H54)</f>
        <v>0</v>
      </c>
    </row>
    <row r="5" spans="1:5" x14ac:dyDescent="0.4">
      <c r="A5" s="4" t="s">
        <v>18</v>
      </c>
      <c r="B5" s="4">
        <f>COUNTIF(業務棚卸し一覧!B5:B54,A5)</f>
        <v>2</v>
      </c>
      <c r="C5" s="4">
        <f>SUMPRODUCT((業務棚卸し一覧!B5:B54=A5)*1,業務棚卸し一覧!H5:H54)</f>
        <v>0</v>
      </c>
      <c r="D5" s="4">
        <f>COUNTIFS(業務棚卸し一覧!B5:B54,A5,業務棚卸し一覧!J5:J54,"◎ 外注推奨")</f>
        <v>1</v>
      </c>
      <c r="E5" s="4">
        <f>SUMPRODUCT((業務棚卸し一覧!B5:B54=A5)*(業務棚卸し一覧!J5:J54="◎ 外注推奨")*1,業務棚卸し一覧!H5:H54)</f>
        <v>0</v>
      </c>
    </row>
    <row r="6" spans="1:5" x14ac:dyDescent="0.4">
      <c r="A6" s="3" t="s">
        <v>70</v>
      </c>
      <c r="B6" s="3">
        <f>COUNTIF(業務棚卸し一覧!B5:B54,A6)</f>
        <v>2</v>
      </c>
      <c r="C6" s="3">
        <f>SUMPRODUCT((業務棚卸し一覧!B5:B54=A6)*1,業務棚卸し一覧!H5:H54)</f>
        <v>0</v>
      </c>
      <c r="D6" s="3">
        <f>COUNTIFS(業務棚卸し一覧!B5:B54,A6,業務棚卸し一覧!J5:J54,"◎ 外注推奨")</f>
        <v>0</v>
      </c>
      <c r="E6" s="3">
        <f>SUMPRODUCT((業務棚卸し一覧!B5:B54=A6)*(業務棚卸し一覧!J5:J54="◎ 外注推奨")*1,業務棚卸し一覧!H5:H54)</f>
        <v>0</v>
      </c>
    </row>
    <row r="7" spans="1:5" x14ac:dyDescent="0.4">
      <c r="A7" s="4" t="s">
        <v>40</v>
      </c>
      <c r="B7" s="4">
        <f>COUNTIF(業務棚卸し一覧!B5:B54,A7)</f>
        <v>0</v>
      </c>
      <c r="C7" s="4">
        <f>SUMPRODUCT((業務棚卸し一覧!B5:B54=A7)*1,業務棚卸し一覧!H5:H54)</f>
        <v>0</v>
      </c>
      <c r="D7" s="4">
        <f>COUNTIFS(業務棚卸し一覧!B5:B54,A7,業務棚卸し一覧!J5:J54,"◎ 外注推奨")</f>
        <v>0</v>
      </c>
      <c r="E7" s="4">
        <f>SUMPRODUCT((業務棚卸し一覧!B5:B54=A7)*(業務棚卸し一覧!J5:J54="◎ 外注推奨")*1,業務棚卸し一覧!H5:H54)</f>
        <v>0</v>
      </c>
    </row>
    <row r="8" spans="1:5" x14ac:dyDescent="0.4">
      <c r="A8" s="3" t="s">
        <v>30</v>
      </c>
      <c r="B8" s="3">
        <f>COUNTIF(業務棚卸し一覧!B5:B54,A8)</f>
        <v>2</v>
      </c>
      <c r="C8" s="3">
        <f>SUMPRODUCT((業務棚卸し一覧!B5:B54=A8)*1,業務棚卸し一覧!H5:H54)</f>
        <v>0</v>
      </c>
      <c r="D8" s="3">
        <f>COUNTIFS(業務棚卸し一覧!B5:B54,A8,業務棚卸し一覧!J5:J54,"◎ 外注推奨")</f>
        <v>1</v>
      </c>
      <c r="E8" s="3">
        <f>SUMPRODUCT((業務棚卸し一覧!B5:B54=A8)*(業務棚卸し一覧!J5:J54="◎ 外注推奨")*1,業務棚卸し一覧!H5:H54)</f>
        <v>0</v>
      </c>
    </row>
    <row r="9" spans="1:5" x14ac:dyDescent="0.4">
      <c r="A9" s="4" t="s">
        <v>74</v>
      </c>
      <c r="B9" s="4">
        <f>COUNTIF(業務棚卸し一覧!B5:B54,A9)</f>
        <v>2</v>
      </c>
      <c r="C9" s="4">
        <f>SUMPRODUCT((業務棚卸し一覧!B5:B54=A9)*1,業務棚卸し一覧!H5:H54)</f>
        <v>0</v>
      </c>
      <c r="D9" s="4">
        <f>COUNTIFS(業務棚卸し一覧!B5:B54,A9,業務棚卸し一覧!J5:J54,"◎ 外注推奨")</f>
        <v>0</v>
      </c>
      <c r="E9" s="4">
        <f>SUMPRODUCT((業務棚卸し一覧!B5:B54=A9)*(業務棚卸し一覧!J5:J54="◎ 外注推奨")*1,業務棚卸し一覧!H5:H54)</f>
        <v>0</v>
      </c>
    </row>
    <row r="10" spans="1:5" x14ac:dyDescent="0.4">
      <c r="A10" s="3" t="s">
        <v>85</v>
      </c>
      <c r="B10" s="3">
        <f>COUNTIF(業務棚卸し一覧!B5:B54,A10)</f>
        <v>0</v>
      </c>
      <c r="C10" s="3">
        <f>SUMPRODUCT((業務棚卸し一覧!B5:B54=A10)*1,業務棚卸し一覧!H5:H54)</f>
        <v>0</v>
      </c>
      <c r="D10" s="3">
        <f>COUNTIFS(業務棚卸し一覧!B5:B54,A10,業務棚卸し一覧!J5:J54,"◎ 外注推奨")</f>
        <v>0</v>
      </c>
      <c r="E10" s="3">
        <f>SUMPRODUCT((業務棚卸し一覧!B5:B54=A10)*(業務棚卸し一覧!J5:J54="◎ 外注推奨")*1,業務棚卸し一覧!H5:H54)</f>
        <v>0</v>
      </c>
    </row>
    <row r="11" spans="1:5" x14ac:dyDescent="0.4">
      <c r="A11" s="4" t="s">
        <v>41</v>
      </c>
      <c r="B11" s="4">
        <f>COUNTIF(業務棚卸し一覧!B5:B54,A11)</f>
        <v>0</v>
      </c>
      <c r="C11" s="4">
        <f>SUMPRODUCT((業務棚卸し一覧!B5:B54=A11)*1,業務棚卸し一覧!H5:H54)</f>
        <v>0</v>
      </c>
      <c r="D11" s="4">
        <f>COUNTIFS(業務棚卸し一覧!B5:B54,A11,業務棚卸し一覧!J5:J54,"◎ 外注推奨")</f>
        <v>0</v>
      </c>
      <c r="E11" s="4">
        <f>SUMPRODUCT((業務棚卸し一覧!B5:B54=A11)*(業務棚卸し一覧!J5:J54="◎ 外注推奨")*1,業務棚卸し一覧!H5:H54)</f>
        <v>0</v>
      </c>
    </row>
    <row r="12" spans="1:5" x14ac:dyDescent="0.4">
      <c r="A12" s="8" t="s">
        <v>42</v>
      </c>
      <c r="B12" s="9">
        <f>SUM(B4:B11)</f>
        <v>10</v>
      </c>
      <c r="C12" s="9">
        <f>SUM(C4:C11)</f>
        <v>0</v>
      </c>
      <c r="D12" s="9">
        <f>SUM(D4:D11)</f>
        <v>4</v>
      </c>
      <c r="E12" s="9">
        <f>SUM(E4:E11)</f>
        <v>0</v>
      </c>
    </row>
  </sheetData>
  <mergeCells count="1">
    <mergeCell ref="A1:E1"/>
  </mergeCells>
  <phoneticPr fontId="6"/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4A3B8"/>
  </sheetPr>
  <dimension ref="B2:C15"/>
  <sheetViews>
    <sheetView zoomScaleNormal="100" workbookViewId="0"/>
  </sheetViews>
  <sheetFormatPr defaultColWidth="8.7109375" defaultRowHeight="18.75" x14ac:dyDescent="0.4"/>
  <cols>
    <col min="1" max="1" width="3" style="1" customWidth="1"/>
    <col min="2" max="2" width="22" style="1" customWidth="1"/>
    <col min="3" max="3" width="65" style="1" customWidth="1"/>
    <col min="4" max="16384" width="8.7109375" style="1"/>
  </cols>
  <sheetData>
    <row r="2" spans="2:3" ht="24" x14ac:dyDescent="0.5">
      <c r="B2" s="10" t="s">
        <v>43</v>
      </c>
      <c r="C2" s="10"/>
    </row>
    <row r="4" spans="2:3" ht="19.5" x14ac:dyDescent="0.4">
      <c r="B4" s="5" t="s">
        <v>44</v>
      </c>
    </row>
    <row r="5" spans="2:3" x14ac:dyDescent="0.4">
      <c r="B5" s="6" t="s">
        <v>45</v>
      </c>
      <c r="C5" s="7" t="s">
        <v>80</v>
      </c>
    </row>
    <row r="6" spans="2:3" x14ac:dyDescent="0.4">
      <c r="B6" s="6" t="s">
        <v>46</v>
      </c>
      <c r="C6" s="7" t="s">
        <v>47</v>
      </c>
    </row>
    <row r="7" spans="2:3" x14ac:dyDescent="0.4">
      <c r="B7" s="6" t="s">
        <v>48</v>
      </c>
      <c r="C7" s="7" t="s">
        <v>81</v>
      </c>
    </row>
    <row r="8" spans="2:3" x14ac:dyDescent="0.4">
      <c r="B8" s="6" t="s">
        <v>49</v>
      </c>
      <c r="C8" s="7" t="s">
        <v>50</v>
      </c>
    </row>
    <row r="9" spans="2:3" x14ac:dyDescent="0.4">
      <c r="B9" s="6" t="s">
        <v>51</v>
      </c>
      <c r="C9" s="7" t="s">
        <v>52</v>
      </c>
    </row>
    <row r="10" spans="2:3" x14ac:dyDescent="0.4">
      <c r="B10" s="6"/>
      <c r="C10" s="7"/>
    </row>
    <row r="11" spans="2:3" ht="19.5" x14ac:dyDescent="0.4">
      <c r="B11" s="5" t="s">
        <v>53</v>
      </c>
    </row>
    <row r="12" spans="2:3" x14ac:dyDescent="0.4">
      <c r="B12" s="6" t="s">
        <v>15</v>
      </c>
      <c r="C12" s="7" t="s">
        <v>54</v>
      </c>
    </row>
    <row r="13" spans="2:3" x14ac:dyDescent="0.4">
      <c r="B13" s="6" t="s">
        <v>22</v>
      </c>
      <c r="C13" s="7" t="s">
        <v>82</v>
      </c>
    </row>
    <row r="14" spans="2:3" x14ac:dyDescent="0.4">
      <c r="B14" s="6" t="s">
        <v>27</v>
      </c>
      <c r="C14" s="7" t="s">
        <v>83</v>
      </c>
    </row>
    <row r="15" spans="2:3" x14ac:dyDescent="0.4">
      <c r="B15" s="6" t="s">
        <v>84</v>
      </c>
      <c r="C15" s="7" t="s">
        <v>55</v>
      </c>
    </row>
  </sheetData>
  <mergeCells count="1">
    <mergeCell ref="B2:C2"/>
  </mergeCells>
  <phoneticPr fontId="6"/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業務棚卸し一覧</vt:lpstr>
      <vt:lpstr>集計サマリー</vt:lpstr>
      <vt:lpstr>使い方ガイド</vt:lpstr>
      <vt:lpstr>業務棚卸し一覧!Print_Titles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/>
  <cp:revision>1</cp:revision>
  <dcterms:created xsi:type="dcterms:W3CDTF">2026-03-06T13:59:23Z</dcterms:created>
  <dcterms:modified xsi:type="dcterms:W3CDTF">2026-03-06T13:59:26Z</dcterms:modified>
  <dc:language/>
</cp:coreProperties>
</file>